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4525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19" i="1"/>
  <c r="G9" i="1"/>
  <c r="F24" i="1"/>
  <c r="G24" i="1" s="1"/>
  <c r="F23" i="1"/>
  <c r="G23" i="1" s="1"/>
  <c r="F22" i="1"/>
  <c r="G22" i="1" s="1"/>
  <c r="F21" i="1"/>
  <c r="G21" i="1" s="1"/>
  <c r="F20" i="1"/>
  <c r="G20" i="1" s="1"/>
  <c r="F19" i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<sst xmlns="http://schemas.openxmlformats.org/spreadsheetml/2006/main" count="27" uniqueCount="27">
  <si>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</si>
  <si>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</si>
  <si>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</si>
  <si>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</si>
  <si>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</si>
  <si>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</si>
  <si>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</si>
  <si>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</si>
  <si>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</si>
  <si>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</si>
  <si>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</si>
  <si>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</si>
  <si>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</si>
  <si>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</si>
  <si>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</si>
  <si>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</si>
  <si>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</si>
  <si>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</si>
  <si>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</si>
  <si>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</si>
  <si>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</si>
  <si>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</si>
  <si>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</si>
  <si>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</si>
  <si>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</si>
  <si>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</si>
  <si>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MANUAL DOBLADO, GTO.
ESTADO ANALÍTICO DEL ACTIVO
Del 1 de Enero 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</si>
</sst>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tabSelected="1" zoomScaleNormal="100" workbookViewId="0">
      <selection sqref="A1:G26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372955938.10999995</v>
      </c>
      <c r="D4" s="13">
        <f>SUM(D6+D15)</f>
        <v>276755451.75999999</v>
      </c>
      <c r="E4" s="13">
        <f>SUM(E6+E15)</f>
        <v>225312688.39999998</v>
      </c>
      <c r="F4" s="13">
        <f>SUM(F6+F15)</f>
        <v>424398701.46999997</v>
      </c>
      <c r="G4" s="13">
        <f>SUM(G6+G15)</f>
        <v>51442763.360000014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58893438.380000003</v>
      </c>
      <c r="D6" s="13">
        <f>SUM(D7:D13)</f>
        <v>233316425.47</v>
      </c>
      <c r="E6" s="13">
        <f>SUM(E7:E13)</f>
        <v>221260006.72999999</v>
      </c>
      <c r="F6" s="13">
        <f>SUM(F7:F13)</f>
        <v>70949857.12000002</v>
      </c>
      <c r="G6" s="18">
        <f>SUM(G7:G13)</f>
        <v>12056418.740000024</v>
      </c>
    </row>
    <row r="7" spans="1:7" x14ac:dyDescent="0.2">
      <c r="A7" s="3">
        <v>1110</v>
      </c>
      <c r="B7" s="7" t="s">
        <v>9</v>
      </c>
      <c r="C7" s="18">
        <v>23419350.050000001</v>
      </c>
      <c r="D7" s="18">
        <v>208214847.59999999</v>
      </c>
      <c r="E7" s="18">
        <v>194948535.63999999</v>
      </c>
      <c r="F7" s="18">
        <f>C7+D7-E7</f>
        <v>36685662.01000002</v>
      </c>
      <c r="G7" s="18">
        <f t="shared" ref="G7:G13" si="0">F7-C7</f>
        <v>13266311.96000002</v>
      </c>
    </row>
    <row r="8" spans="1:7" x14ac:dyDescent="0.2">
      <c r="A8" s="3">
        <v>1120</v>
      </c>
      <c r="B8" s="7" t="s">
        <v>10</v>
      </c>
      <c r="C8" s="18">
        <v>19178459.399999999</v>
      </c>
      <c r="D8" s="18">
        <v>10100673.880000001</v>
      </c>
      <c r="E8" s="18">
        <v>6543173.8399999999</v>
      </c>
      <c r="F8" s="18">
        <f t="shared" ref="F8:F13" si="1">C8+D8-E8</f>
        <v>22735959.440000001</v>
      </c>
      <c r="G8" s="18">
        <f t="shared" si="0"/>
        <v>3557500.0400000028</v>
      </c>
    </row>
    <row r="9" spans="1:7" x14ac:dyDescent="0.2">
      <c r="A9" s="3">
        <v>1130</v>
      </c>
      <c r="B9" s="7" t="s">
        <v>11</v>
      </c>
      <c r="C9" s="18">
        <v>16295628.93</v>
      </c>
      <c r="D9" s="18">
        <v>15000903.99</v>
      </c>
      <c r="E9" s="18">
        <v>19768297.25</v>
      </c>
      <c r="F9" s="18">
        <f t="shared" si="1"/>
        <v>11528235.670000002</v>
      </c>
      <c r="G9" s="18">
        <f t="shared" si="0"/>
        <v>-4767393.2599999979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314062499.72999996</v>
      </c>
      <c r="D15" s="13">
        <f>SUM(D16:D24)</f>
        <v>43439026.289999999</v>
      </c>
      <c r="E15" s="13">
        <f>SUM(E16:E24)</f>
        <v>4052681.67</v>
      </c>
      <c r="F15" s="13">
        <f>SUM(F16:F24)</f>
        <v>353448844.34999996</v>
      </c>
      <c r="G15" s="13">
        <f>SUM(G16:G24)</f>
        <v>39386344.61999999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283876581.08999997</v>
      </c>
      <c r="D18" s="19">
        <v>43149781.369999997</v>
      </c>
      <c r="E18" s="19">
        <v>4052681.67</v>
      </c>
      <c r="F18" s="19">
        <f t="shared" si="3"/>
        <v>322973680.78999996</v>
      </c>
      <c r="G18" s="19">
        <f t="shared" si="2"/>
        <v>39097099.699999988</v>
      </c>
    </row>
    <row r="19" spans="1:7" x14ac:dyDescent="0.2">
      <c r="A19" s="3">
        <v>1240</v>
      </c>
      <c r="B19" s="7" t="s">
        <v>18</v>
      </c>
      <c r="C19" s="18">
        <v>34292952.189999998</v>
      </c>
      <c r="D19" s="18">
        <v>289244.92</v>
      </c>
      <c r="E19" s="18">
        <v>0</v>
      </c>
      <c r="F19" s="18">
        <f t="shared" si="3"/>
        <v>34582197.109999999</v>
      </c>
      <c r="G19" s="18">
        <f t="shared" si="2"/>
        <v>289244.92000000179</v>
      </c>
    </row>
    <row r="20" spans="1:7" x14ac:dyDescent="0.2">
      <c r="A20" s="3">
        <v>1250</v>
      </c>
      <c r="B20" s="7" t="s">
        <v>19</v>
      </c>
      <c r="C20" s="18">
        <v>278400</v>
      </c>
      <c r="D20" s="18">
        <v>0</v>
      </c>
      <c r="E20" s="18">
        <v>0</v>
      </c>
      <c r="F20" s="18">
        <f t="shared" si="3"/>
        <v>278400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-5210994.68</v>
      </c>
      <c r="D21" s="18">
        <v>0</v>
      </c>
      <c r="E21" s="18">
        <v>0</v>
      </c>
      <c r="F21" s="18">
        <f t="shared" si="3"/>
        <v>-5210994.68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825561.13</v>
      </c>
      <c r="D22" s="18">
        <v>0</v>
      </c>
      <c r="E22" s="18">
        <v>0</v>
      </c>
      <c r="F22" s="18">
        <f t="shared" si="3"/>
        <v>825561.13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scale="9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2020-08-03T14:42:17Z</cp:lastPrinted>
  <dcterms:created xsi:type="dcterms:W3CDTF">2014-02-09T04:04:15Z</dcterms:created>
  <dcterms:modified xsi:type="dcterms:W3CDTF">2020-08-03T14:42:33Z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